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'Лист3'!$A$1:$C$101</definedName>
  </definedNames>
  <calcPr fullCalcOnLoad="1"/>
</workbook>
</file>

<file path=xl/sharedStrings.xml><?xml version="1.0" encoding="utf-8"?>
<sst xmlns="http://schemas.openxmlformats.org/spreadsheetml/2006/main" count="170" uniqueCount="167">
  <si>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</si>
  <si>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</si>
  <si>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</si>
  <si>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</si>
  <si>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</si>
  <si>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</si>
  <si>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</si>
  <si>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</si>
  <si>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</si>
  <si>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</si>
  <si>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</si>
  <si>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</si>
  <si>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</si>
  <si>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</si>
  <si>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</si>
  <si>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</si>
  <si>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</si>
  <si>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</si>
  <si>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</si>
  <si>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</si>
  <si>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</si>
  <si>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</si>
  <si>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</si>
  <si>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</si>
  <si>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</si>
  <si>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</si>
  <si>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</si>
  <si>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</si>
  <si>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</si>
  <si>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</si>
  <si>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</si>
  <si>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</si>
  <si>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</si>
  <si>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</si>
  <si>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</si>
  <si>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</si>
  <si>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</si>
  <si>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</si>
  <si>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</si>
  <si>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</si>
  <si>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</si>
  <si>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</si>
  <si>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</si>
  <si>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</si>
  <si>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</si>
  <si>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</si>
  <si>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</si>
  <si>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</si>
  <si>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</si>
  <si>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</si>
  <si>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</si>
  <si>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</si>
  <si>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</si>
  <si>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</si>
  <si>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</si>
  <si>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</si>
  <si>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</si>
  <si>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</si>
  <si>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</si>
  <si>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</si>
  <si>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</si>
  <si>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</si>
  <si>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</si>
  <si>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</si>
  <si>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</si>
  <si>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</si>
  <si>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</si>
  <si>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</si>
  <si>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</si>
  <si>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</si>
  <si>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</si>
  <si>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</si>
  <si>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</si>
  <si>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</si>
  <si>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</si>
  <si>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</si>
  <si>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</si>
  <si>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</si>
  <si>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</si>
  <si>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</si>
  <si>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</si>
  <si>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</si>
  <si>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</si>
  <si>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</si>
  <si>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</si>
  <si>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</si>
  <si>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</si>
  <si>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</si>
  <si>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</si>
  <si>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</si>
  <si>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</si>
  <si>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</si>
  <si>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</si>
  <si>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</si>
  <si>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</si>
  <si>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</si>
  <si>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</si>
  <si>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</si>
  <si>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</si>
  <si>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</si>
  <si>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</si>
  <si>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</si>
  <si>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</si>
  <si>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</si>
  <si>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</si>
  <si>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</si>
  <si>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</si>
  <si>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</si>
  <si>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</si>
  <si>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</si>
  <si>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</si>
  <si>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</si>
  <si>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</si>
  <si>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</si>
  <si>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</si>
  <si>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</si>
  <si>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</si>
  <si>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</si>
  <si>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</si>
  <si>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</si>
  <si>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</si>
  <si>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</si>
  <si>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</si>
  <si>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</si>
  <si>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</si>
  <si>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</si>
  <si>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</si>
  <si>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</si>
  <si>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</si>
  <si>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</si>
  <si>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</si>
  <si>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</si>
  <si>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</si>
  <si>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</si>
  <si>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</si>
  <si>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</si>
  <si>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</si>
  <si>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</si>
  <si>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</si>
  <si>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</si>
  <si>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</si>
  <si>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</si>
  <si>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</si>
  <si>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</si>
  <si>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</si>
  <si>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</si>
  <si>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</si>
  <si>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</si>
  <si>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</si>
  <si>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</si>
  <si>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</si>
  <si>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</si>
  <si>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бюджета  Худоеланского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</si>
  <si>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</si>
  <si>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</si>
  <si>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</si>
  <si>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</si>
  <si>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</si>
  <si>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</si>
  <si>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</si>
  <si>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</si>
  <si>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2  02  25576 00 0000 150</t>
  </si>
  <si>
    <t>Субсидии бюджетам на обеспечения комплексного развития сельских территорий</t>
  </si>
  <si>
    <t>2  02  49999 10 0000 150</t>
  </si>
  <si>
    <t>2  02 25576 10 0000 150</t>
  </si>
  <si>
    <t>2  02  49999 00 0000 150</t>
  </si>
  <si>
    <t>№          от “       ” сентября                  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</si>
</sst>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view="pageBreakPreview" zoomScale="75" zoomScaleNormal="75" zoomScaleSheetLayoutView="75" zoomScalePageLayoutView="0" workbookViewId="0" topLeftCell="A82">
      <selection activeCell="A83" sqref="A83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5" t="s">
        <v>0</v>
      </c>
      <c r="C1" s="45"/>
    </row>
    <row r="2" spans="1:3" ht="15">
      <c r="A2" s="3"/>
      <c r="B2" s="46" t="s">
        <v>1</v>
      </c>
      <c r="C2" s="46"/>
    </row>
    <row r="3" spans="1:3" ht="15">
      <c r="A3" s="47" t="s">
        <v>2</v>
      </c>
      <c r="B3" s="47"/>
      <c r="C3" s="47"/>
    </row>
    <row r="4" spans="1:3" ht="13.5" customHeight="1">
      <c r="A4" s="48" t="s">
        <v>166</v>
      </c>
      <c r="B4" s="48"/>
      <c r="C4" s="48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2" t="s">
        <v>3</v>
      </c>
      <c r="B7" s="42"/>
      <c r="C7" s="42"/>
    </row>
    <row r="8" spans="1:3" ht="15.75">
      <c r="A8" s="42" t="s">
        <v>152</v>
      </c>
      <c r="B8" s="42"/>
      <c r="C8" s="42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SUM(C12+C24+C28+C36+C39+C43+C58+C63+C54)+C18+C50</f>
        <v>6222300</v>
      </c>
    </row>
    <row r="12" spans="1:3" s="10" customFormat="1" ht="15.75">
      <c r="A12" s="7" t="s">
        <v>9</v>
      </c>
      <c r="B12" s="8" t="s">
        <v>10</v>
      </c>
      <c r="C12" s="9">
        <f>SUM(C13)</f>
        <v>1051100</v>
      </c>
    </row>
    <row r="13" spans="1:3" s="14" customFormat="1" ht="15.75">
      <c r="A13" s="11" t="s">
        <v>11</v>
      </c>
      <c r="B13" s="12" t="s">
        <v>12</v>
      </c>
      <c r="C13" s="13">
        <f>SUM(C14:C17)</f>
        <v>1051100</v>
      </c>
    </row>
    <row r="14" spans="1:3" ht="85.5" customHeight="1">
      <c r="A14" s="18" t="s">
        <v>137</v>
      </c>
      <c r="B14" s="19" t="s">
        <v>13</v>
      </c>
      <c r="C14" s="15">
        <v>1051000</v>
      </c>
    </row>
    <row r="15" spans="1:3" ht="151.5" customHeight="1" hidden="1">
      <c r="A15" s="18" t="s">
        <v>138</v>
      </c>
      <c r="B15" s="19" t="s">
        <v>139</v>
      </c>
      <c r="C15" s="15">
        <v>0</v>
      </c>
    </row>
    <row r="16" spans="1:4" s="16" customFormat="1" ht="92.25" customHeight="1">
      <c r="A16" s="18" t="s">
        <v>140</v>
      </c>
      <c r="B16" s="19" t="s">
        <v>14</v>
      </c>
      <c r="C16" s="15">
        <v>100</v>
      </c>
      <c r="D16" s="2"/>
    </row>
    <row r="17" spans="1:4" s="16" customFormat="1" ht="129" customHeight="1" hidden="1">
      <c r="A17" s="18" t="s">
        <v>141</v>
      </c>
      <c r="B17" s="19" t="s">
        <v>15</v>
      </c>
      <c r="C17" s="15"/>
      <c r="D17" s="2"/>
    </row>
    <row r="18" spans="1:4" s="16" customFormat="1" ht="42" customHeight="1">
      <c r="A18" s="30" t="s">
        <v>89</v>
      </c>
      <c r="B18" s="12" t="s">
        <v>90</v>
      </c>
      <c r="C18" s="13">
        <f>C19</f>
        <v>4641500</v>
      </c>
      <c r="D18" s="2"/>
    </row>
    <row r="19" spans="1:4" s="16" customFormat="1" ht="36.75" customHeight="1">
      <c r="A19" s="11" t="s">
        <v>91</v>
      </c>
      <c r="B19" s="12" t="s">
        <v>92</v>
      </c>
      <c r="C19" s="13">
        <f>C20+C21+C22+C23</f>
        <v>4641500</v>
      </c>
      <c r="D19" s="2"/>
    </row>
    <row r="20" spans="1:4" s="16" customFormat="1" ht="132" customHeight="1">
      <c r="A20" s="41" t="s">
        <v>153</v>
      </c>
      <c r="B20" s="19" t="s">
        <v>154</v>
      </c>
      <c r="C20" s="15">
        <v>2103500</v>
      </c>
      <c r="D20" s="2"/>
    </row>
    <row r="21" spans="1:4" s="16" customFormat="1" ht="133.5" customHeight="1">
      <c r="A21" s="41" t="s">
        <v>155</v>
      </c>
      <c r="B21" s="19" t="s">
        <v>156</v>
      </c>
      <c r="C21" s="15">
        <v>15800</v>
      </c>
      <c r="D21" s="2"/>
    </row>
    <row r="22" spans="1:4" s="16" customFormat="1" ht="126.75" customHeight="1">
      <c r="A22" s="41" t="s">
        <v>157</v>
      </c>
      <c r="B22" s="19" t="s">
        <v>158</v>
      </c>
      <c r="C22" s="15">
        <v>2860100</v>
      </c>
      <c r="D22" s="2"/>
    </row>
    <row r="23" spans="1:4" s="16" customFormat="1" ht="138" customHeight="1">
      <c r="A23" s="41" t="s">
        <v>159</v>
      </c>
      <c r="B23" s="19" t="s">
        <v>160</v>
      </c>
      <c r="C23" s="15">
        <v>-337900</v>
      </c>
      <c r="D23" s="2"/>
    </row>
    <row r="24" spans="1:3" s="17" customFormat="1" ht="15.75">
      <c r="A24" s="7" t="s">
        <v>16</v>
      </c>
      <c r="B24" s="8" t="s">
        <v>17</v>
      </c>
      <c r="C24" s="9">
        <f>SUM(C25)</f>
        <v>6700</v>
      </c>
    </row>
    <row r="25" spans="1:3" ht="15.75">
      <c r="A25" s="11" t="s">
        <v>18</v>
      </c>
      <c r="B25" s="12" t="s">
        <v>19</v>
      </c>
      <c r="C25" s="13">
        <f>C26+C27</f>
        <v>6700</v>
      </c>
    </row>
    <row r="26" spans="1:3" ht="15">
      <c r="A26" s="18" t="s">
        <v>18</v>
      </c>
      <c r="B26" s="19" t="s">
        <v>20</v>
      </c>
      <c r="C26" s="15">
        <v>6700</v>
      </c>
    </row>
    <row r="27" spans="1:3" ht="30" hidden="1">
      <c r="A27" s="18" t="s">
        <v>21</v>
      </c>
      <c r="B27" s="19" t="s">
        <v>22</v>
      </c>
      <c r="C27" s="15">
        <v>0</v>
      </c>
    </row>
    <row r="28" spans="1:3" s="17" customFormat="1" ht="15.75">
      <c r="A28" s="7" t="s">
        <v>23</v>
      </c>
      <c r="B28" s="8" t="s">
        <v>24</v>
      </c>
      <c r="C28" s="9">
        <f>SUM(C29+C31)</f>
        <v>463000</v>
      </c>
    </row>
    <row r="29" spans="1:3" ht="15.75">
      <c r="A29" s="11" t="s">
        <v>25</v>
      </c>
      <c r="B29" s="12" t="s">
        <v>26</v>
      </c>
      <c r="C29" s="13">
        <f>SUM(C30)</f>
        <v>140000</v>
      </c>
    </row>
    <row r="30" spans="1:3" ht="56.25" customHeight="1">
      <c r="A30" s="18" t="s">
        <v>122</v>
      </c>
      <c r="B30" s="19" t="s">
        <v>27</v>
      </c>
      <c r="C30" s="15">
        <v>140000</v>
      </c>
    </row>
    <row r="31" spans="1:3" ht="15.75">
      <c r="A31" s="11" t="s">
        <v>28</v>
      </c>
      <c r="B31" s="12" t="s">
        <v>29</v>
      </c>
      <c r="C31" s="20">
        <f>SUM(C32+C34)</f>
        <v>323000</v>
      </c>
    </row>
    <row r="32" spans="1:3" ht="15">
      <c r="A32" s="18" t="s">
        <v>106</v>
      </c>
      <c r="B32" s="19" t="s">
        <v>105</v>
      </c>
      <c r="C32" s="15">
        <f>SUM(C33)</f>
        <v>193000</v>
      </c>
    </row>
    <row r="33" spans="1:3" ht="47.25" customHeight="1">
      <c r="A33" s="18" t="s">
        <v>108</v>
      </c>
      <c r="B33" s="19" t="s">
        <v>107</v>
      </c>
      <c r="C33" s="15">
        <v>193000</v>
      </c>
    </row>
    <row r="34" spans="1:3" ht="26.25" customHeight="1">
      <c r="A34" s="18" t="s">
        <v>110</v>
      </c>
      <c r="B34" s="19" t="s">
        <v>109</v>
      </c>
      <c r="C34" s="15">
        <f>C35</f>
        <v>130000</v>
      </c>
    </row>
    <row r="35" spans="1:3" ht="30">
      <c r="A35" s="18" t="s">
        <v>112</v>
      </c>
      <c r="B35" s="19" t="s">
        <v>111</v>
      </c>
      <c r="C35" s="15">
        <v>130000</v>
      </c>
    </row>
    <row r="36" spans="1:3" ht="27.75" customHeight="1">
      <c r="A36" s="21" t="s">
        <v>30</v>
      </c>
      <c r="B36" s="22" t="s">
        <v>31</v>
      </c>
      <c r="C36" s="13">
        <f>C37</f>
        <v>25000</v>
      </c>
    </row>
    <row r="37" spans="1:3" ht="47.25">
      <c r="A37" s="23" t="s">
        <v>32</v>
      </c>
      <c r="B37" s="22" t="s">
        <v>33</v>
      </c>
      <c r="C37" s="13">
        <f>C38</f>
        <v>25000</v>
      </c>
    </row>
    <row r="38" spans="1:3" ht="84" customHeight="1">
      <c r="A38" s="24" t="s">
        <v>34</v>
      </c>
      <c r="B38" s="25" t="s">
        <v>35</v>
      </c>
      <c r="C38" s="15">
        <v>25000</v>
      </c>
    </row>
    <row r="39" spans="1:3" ht="45" customHeight="1" hidden="1">
      <c r="A39" s="11" t="s">
        <v>36</v>
      </c>
      <c r="B39" s="12" t="s">
        <v>37</v>
      </c>
      <c r="C39" s="13">
        <f>SUM(C40)</f>
        <v>0</v>
      </c>
    </row>
    <row r="40" spans="1:3" ht="15.75" hidden="1">
      <c r="A40" s="11" t="s">
        <v>38</v>
      </c>
      <c r="B40" s="12" t="s">
        <v>39</v>
      </c>
      <c r="C40" s="13">
        <f>SUM(C41)</f>
        <v>0</v>
      </c>
    </row>
    <row r="41" spans="1:3" ht="30" hidden="1">
      <c r="A41" s="18" t="s">
        <v>40</v>
      </c>
      <c r="B41" s="19" t="s">
        <v>41</v>
      </c>
      <c r="C41" s="15">
        <f>SUM(C42)</f>
        <v>0</v>
      </c>
    </row>
    <row r="42" spans="1:3" ht="45" hidden="1">
      <c r="A42" s="18" t="s">
        <v>94</v>
      </c>
      <c r="B42" s="19" t="s">
        <v>42</v>
      </c>
      <c r="C42" s="15"/>
    </row>
    <row r="43" spans="1:3" s="17" customFormat="1" ht="44.25" customHeight="1" hidden="1">
      <c r="A43" s="7" t="s">
        <v>43</v>
      </c>
      <c r="B43" s="8" t="s">
        <v>44</v>
      </c>
      <c r="C43" s="9">
        <f>SUM(C44+C47)</f>
        <v>0</v>
      </c>
    </row>
    <row r="44" spans="1:4" s="16" customFormat="1" ht="107.25" customHeight="1" hidden="1">
      <c r="A44" s="11" t="s">
        <v>45</v>
      </c>
      <c r="B44" s="12" t="s">
        <v>46</v>
      </c>
      <c r="C44" s="20">
        <f>SUM(C45)</f>
        <v>0</v>
      </c>
      <c r="D44" s="2"/>
    </row>
    <row r="45" spans="1:4" s="16" customFormat="1" ht="80.25" customHeight="1" hidden="1">
      <c r="A45" s="18" t="s">
        <v>47</v>
      </c>
      <c r="B45" s="19" t="s">
        <v>48</v>
      </c>
      <c r="C45" s="15">
        <f>C46</f>
        <v>0</v>
      </c>
      <c r="D45" s="2"/>
    </row>
    <row r="46" spans="1:4" s="16" customFormat="1" ht="75" hidden="1">
      <c r="A46" s="18" t="s">
        <v>95</v>
      </c>
      <c r="B46" s="19" t="s">
        <v>49</v>
      </c>
      <c r="C46" s="15">
        <v>0</v>
      </c>
      <c r="D46" s="2"/>
    </row>
    <row r="47" spans="1:4" s="16" customFormat="1" ht="75" hidden="1">
      <c r="A47" s="18" t="s">
        <v>50</v>
      </c>
      <c r="B47" s="19" t="s">
        <v>51</v>
      </c>
      <c r="C47" s="15">
        <f>SUM(C48)</f>
        <v>0</v>
      </c>
      <c r="D47" s="2"/>
    </row>
    <row r="48" spans="1:4" s="16" customFormat="1" ht="75" hidden="1">
      <c r="A48" s="18" t="s">
        <v>52</v>
      </c>
      <c r="B48" s="19" t="s">
        <v>53</v>
      </c>
      <c r="C48" s="15">
        <f>SUM(C49)</f>
        <v>0</v>
      </c>
      <c r="D48" s="2"/>
    </row>
    <row r="49" spans="1:3" ht="75" hidden="1">
      <c r="A49" s="18" t="s">
        <v>96</v>
      </c>
      <c r="B49" s="19" t="s">
        <v>54</v>
      </c>
      <c r="C49" s="15"/>
    </row>
    <row r="50" spans="1:3" ht="57" customHeight="1" hidden="1">
      <c r="A50" s="31" t="s">
        <v>43</v>
      </c>
      <c r="B50" s="35" t="s">
        <v>115</v>
      </c>
      <c r="C50" s="34">
        <f>C51</f>
        <v>0</v>
      </c>
    </row>
    <row r="51" spans="1:3" ht="109.5" customHeight="1" hidden="1">
      <c r="A51" s="39" t="s">
        <v>116</v>
      </c>
      <c r="B51" s="36" t="s">
        <v>117</v>
      </c>
      <c r="C51" s="32">
        <f>C52</f>
        <v>0</v>
      </c>
    </row>
    <row r="52" spans="1:3" ht="116.25" customHeight="1" hidden="1">
      <c r="A52" s="33" t="s">
        <v>118</v>
      </c>
      <c r="B52" s="37" t="s">
        <v>119</v>
      </c>
      <c r="C52" s="32">
        <f>C53</f>
        <v>0</v>
      </c>
    </row>
    <row r="53" spans="1:3" ht="103.5" customHeight="1" hidden="1">
      <c r="A53" s="40" t="s">
        <v>120</v>
      </c>
      <c r="B53" s="38" t="s">
        <v>121</v>
      </c>
      <c r="C53" s="32"/>
    </row>
    <row r="54" spans="1:3" ht="31.5">
      <c r="A54" s="11" t="s">
        <v>55</v>
      </c>
      <c r="B54" s="12" t="s">
        <v>56</v>
      </c>
      <c r="C54" s="13">
        <f>C55</f>
        <v>35000</v>
      </c>
    </row>
    <row r="55" spans="1:3" ht="15.75">
      <c r="A55" s="11" t="s">
        <v>57</v>
      </c>
      <c r="B55" s="12" t="s">
        <v>58</v>
      </c>
      <c r="C55" s="13">
        <f>C57</f>
        <v>35000</v>
      </c>
    </row>
    <row r="56" spans="1:3" ht="15">
      <c r="A56" s="18" t="s">
        <v>59</v>
      </c>
      <c r="B56" s="19" t="s">
        <v>60</v>
      </c>
      <c r="C56" s="15">
        <f>SUM(C57)</f>
        <v>35000</v>
      </c>
    </row>
    <row r="57" spans="1:3" ht="41.25" customHeight="1">
      <c r="A57" s="18" t="s">
        <v>97</v>
      </c>
      <c r="B57" s="19" t="s">
        <v>61</v>
      </c>
      <c r="C57" s="15">
        <v>35000</v>
      </c>
    </row>
    <row r="58" spans="1:3" ht="31.5" hidden="1">
      <c r="A58" s="11" t="s">
        <v>62</v>
      </c>
      <c r="B58" s="12" t="s">
        <v>63</v>
      </c>
      <c r="C58" s="13">
        <f>SUM(C59)</f>
        <v>0</v>
      </c>
    </row>
    <row r="59" spans="1:3" ht="75" customHeight="1" hidden="1">
      <c r="A59" s="11" t="s">
        <v>64</v>
      </c>
      <c r="B59" s="12" t="s">
        <v>65</v>
      </c>
      <c r="C59" s="13">
        <f>SUM(C60+C62)</f>
        <v>0</v>
      </c>
    </row>
    <row r="60" spans="1:3" ht="30" hidden="1">
      <c r="A60" s="18" t="s">
        <v>66</v>
      </c>
      <c r="B60" s="19" t="s">
        <v>67</v>
      </c>
      <c r="C60" s="15">
        <f>SUM(C61)</f>
        <v>0</v>
      </c>
    </row>
    <row r="61" spans="1:3" ht="45" hidden="1">
      <c r="A61" s="18" t="s">
        <v>98</v>
      </c>
      <c r="B61" s="19" t="s">
        <v>68</v>
      </c>
      <c r="C61" s="15">
        <v>0</v>
      </c>
    </row>
    <row r="62" spans="1:3" ht="45" hidden="1">
      <c r="A62" s="18" t="s">
        <v>127</v>
      </c>
      <c r="B62" s="19" t="s">
        <v>128</v>
      </c>
      <c r="C62" s="15">
        <v>0</v>
      </c>
    </row>
    <row r="63" spans="1:3" ht="15.7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99</v>
      </c>
      <c r="B64" s="19" t="s">
        <v>71</v>
      </c>
      <c r="C64" s="15"/>
    </row>
    <row r="65" spans="1:3" s="14" customFormat="1" ht="15.75">
      <c r="A65" s="11" t="s">
        <v>72</v>
      </c>
      <c r="B65" s="12" t="s">
        <v>73</v>
      </c>
      <c r="C65" s="26">
        <f>SUM(C66)</f>
        <v>16097159</v>
      </c>
    </row>
    <row r="66" spans="1:3" s="14" customFormat="1" ht="30" customHeight="1">
      <c r="A66" s="11" t="s">
        <v>74</v>
      </c>
      <c r="B66" s="12" t="s">
        <v>75</v>
      </c>
      <c r="C66" s="26">
        <f>SUM(C67+C72+C85+C90+C83)</f>
        <v>16097159</v>
      </c>
    </row>
    <row r="67" spans="1:4" s="27" customFormat="1" ht="31.5">
      <c r="A67" s="11" t="s">
        <v>76</v>
      </c>
      <c r="B67" s="12" t="s">
        <v>129</v>
      </c>
      <c r="C67" s="26">
        <f>SUM(C68)+C70</f>
        <v>13934779</v>
      </c>
      <c r="D67" s="14"/>
    </row>
    <row r="68" spans="1:4" s="16" customFormat="1" ht="27" customHeight="1">
      <c r="A68" s="18" t="s">
        <v>77</v>
      </c>
      <c r="B68" s="19" t="s">
        <v>130</v>
      </c>
      <c r="C68" s="28">
        <f>SUM(C69)</f>
        <v>11758979</v>
      </c>
      <c r="D68" s="2"/>
    </row>
    <row r="69" spans="1:3" ht="42.75" customHeight="1">
      <c r="A69" s="18" t="s">
        <v>100</v>
      </c>
      <c r="B69" s="19" t="s">
        <v>131</v>
      </c>
      <c r="C69" s="28">
        <f>11185135+573844</f>
        <v>11758979</v>
      </c>
    </row>
    <row r="70" spans="1:3" ht="30">
      <c r="A70" s="18" t="s">
        <v>78</v>
      </c>
      <c r="B70" s="18" t="s">
        <v>143</v>
      </c>
      <c r="C70" s="28">
        <f>C71</f>
        <v>2175800</v>
      </c>
    </row>
    <row r="71" spans="1:3" ht="30">
      <c r="A71" s="18" t="s">
        <v>142</v>
      </c>
      <c r="B71" s="18" t="s">
        <v>144</v>
      </c>
      <c r="C71" s="28">
        <v>2175800</v>
      </c>
    </row>
    <row r="72" spans="1:4" s="16" customFormat="1" ht="31.5">
      <c r="A72" s="11" t="s">
        <v>79</v>
      </c>
      <c r="B72" s="12" t="s">
        <v>145</v>
      </c>
      <c r="C72" s="26">
        <f>C79+C81</f>
        <v>1667780</v>
      </c>
      <c r="D72" s="2"/>
    </row>
    <row r="73" spans="1:4" s="16" customFormat="1" ht="31.5" hidden="1">
      <c r="A73" s="11" t="s">
        <v>123</v>
      </c>
      <c r="B73" s="12" t="s">
        <v>146</v>
      </c>
      <c r="C73" s="26">
        <f>SUM(C74)</f>
        <v>0</v>
      </c>
      <c r="D73" s="2"/>
    </row>
    <row r="74" spans="1:4" s="16" customFormat="1" ht="30" hidden="1">
      <c r="A74" s="18" t="s">
        <v>124</v>
      </c>
      <c r="B74" s="19" t="s">
        <v>147</v>
      </c>
      <c r="C74" s="28">
        <v>0</v>
      </c>
      <c r="D74" s="2"/>
    </row>
    <row r="75" spans="1:4" s="16" customFormat="1" ht="78.75" hidden="1">
      <c r="A75" s="11" t="s">
        <v>125</v>
      </c>
      <c r="B75" s="12" t="s">
        <v>148</v>
      </c>
      <c r="C75" s="26">
        <f>SUM(C76)</f>
        <v>0</v>
      </c>
      <c r="D75" s="2"/>
    </row>
    <row r="76" spans="1:4" s="16" customFormat="1" ht="75" hidden="1">
      <c r="A76" s="18" t="s">
        <v>126</v>
      </c>
      <c r="B76" s="19" t="s">
        <v>149</v>
      </c>
      <c r="C76" s="28">
        <v>0</v>
      </c>
      <c r="D76" s="2"/>
    </row>
    <row r="77" spans="1:4" s="16" customFormat="1" ht="15.75" hidden="1">
      <c r="A77" s="18"/>
      <c r="B77" s="19"/>
      <c r="C77" s="26"/>
      <c r="D77" s="2"/>
    </row>
    <row r="78" spans="1:4" s="16" customFormat="1" ht="15.75" hidden="1">
      <c r="A78" s="18"/>
      <c r="B78" s="19"/>
      <c r="C78" s="26"/>
      <c r="D78" s="2"/>
    </row>
    <row r="79" spans="1:4" s="16" customFormat="1" ht="22.5" customHeight="1">
      <c r="A79" s="11" t="s">
        <v>80</v>
      </c>
      <c r="B79" s="19" t="s">
        <v>150</v>
      </c>
      <c r="C79" s="28">
        <f>SUM(C80)</f>
        <v>1048600</v>
      </c>
      <c r="D79" s="2"/>
    </row>
    <row r="80" spans="1:3" ht="24" customHeight="1">
      <c r="A80" s="18" t="s">
        <v>101</v>
      </c>
      <c r="B80" s="19" t="s">
        <v>151</v>
      </c>
      <c r="C80" s="28">
        <v>1048600</v>
      </c>
    </row>
    <row r="81" spans="1:3" ht="41.25" customHeight="1">
      <c r="A81" s="18" t="s">
        <v>162</v>
      </c>
      <c r="B81" s="19" t="s">
        <v>161</v>
      </c>
      <c r="C81" s="28">
        <v>619180</v>
      </c>
    </row>
    <row r="82" spans="1:3" ht="41.25" customHeight="1">
      <c r="A82" s="18" t="s">
        <v>162</v>
      </c>
      <c r="B82" s="19" t="s">
        <v>164</v>
      </c>
      <c r="C82" s="28">
        <v>619180</v>
      </c>
    </row>
    <row r="83" spans="1:3" ht="41.25" customHeight="1">
      <c r="A83" s="18"/>
      <c r="B83" s="12" t="s">
        <v>165</v>
      </c>
      <c r="C83" s="26">
        <v>180000</v>
      </c>
    </row>
    <row r="84" spans="1:3" ht="24" customHeight="1">
      <c r="A84" s="18"/>
      <c r="B84" s="19" t="s">
        <v>163</v>
      </c>
      <c r="C84" s="28">
        <v>180000</v>
      </c>
    </row>
    <row r="85" spans="1:4" s="27" customFormat="1" ht="31.5">
      <c r="A85" s="11" t="s">
        <v>81</v>
      </c>
      <c r="B85" s="12" t="s">
        <v>132</v>
      </c>
      <c r="C85" s="26">
        <f>SUM(C86)+C88</f>
        <v>314600</v>
      </c>
      <c r="D85" s="14"/>
    </row>
    <row r="86" spans="1:4" s="16" customFormat="1" ht="37.5" customHeight="1">
      <c r="A86" s="18" t="s">
        <v>82</v>
      </c>
      <c r="B86" s="19" t="s">
        <v>133</v>
      </c>
      <c r="C86" s="28">
        <f>SUM(C87)</f>
        <v>313900</v>
      </c>
      <c r="D86" s="2"/>
    </row>
    <row r="87" spans="1:4" s="16" customFormat="1" ht="52.5" customHeight="1">
      <c r="A87" s="18" t="s">
        <v>102</v>
      </c>
      <c r="B87" s="19" t="s">
        <v>134</v>
      </c>
      <c r="C87" s="28">
        <v>313900</v>
      </c>
      <c r="D87" s="2"/>
    </row>
    <row r="88" spans="1:4" s="16" customFormat="1" ht="41.25" customHeight="1">
      <c r="A88" s="18" t="s">
        <v>93</v>
      </c>
      <c r="B88" s="19" t="s">
        <v>135</v>
      </c>
      <c r="C88" s="28">
        <f>C89</f>
        <v>700</v>
      </c>
      <c r="D88" s="2"/>
    </row>
    <row r="89" spans="1:4" s="16" customFormat="1" ht="52.5" customHeight="1">
      <c r="A89" s="18" t="s">
        <v>103</v>
      </c>
      <c r="B89" s="19" t="s">
        <v>136</v>
      </c>
      <c r="C89" s="28">
        <v>700</v>
      </c>
      <c r="D89" s="2"/>
    </row>
    <row r="90" spans="1:4" s="16" customFormat="1" ht="15.75" hidden="1">
      <c r="A90" s="11" t="s">
        <v>83</v>
      </c>
      <c r="B90" s="12" t="s">
        <v>84</v>
      </c>
      <c r="C90" s="26">
        <f>SUM(C91)</f>
        <v>0</v>
      </c>
      <c r="D90" s="2"/>
    </row>
    <row r="91" spans="1:4" s="16" customFormat="1" ht="24" customHeight="1" hidden="1">
      <c r="A91" s="18" t="s">
        <v>85</v>
      </c>
      <c r="B91" s="19" t="s">
        <v>86</v>
      </c>
      <c r="C91" s="28">
        <f>C92</f>
        <v>0</v>
      </c>
      <c r="D91" s="2"/>
    </row>
    <row r="92" spans="1:4" s="16" customFormat="1" ht="30" hidden="1">
      <c r="A92" s="18" t="s">
        <v>104</v>
      </c>
      <c r="B92" s="19" t="s">
        <v>87</v>
      </c>
      <c r="C92" s="28">
        <v>0</v>
      </c>
      <c r="D92" s="2"/>
    </row>
    <row r="93" spans="1:3" s="10" customFormat="1" ht="15.75">
      <c r="A93" s="43" t="s">
        <v>88</v>
      </c>
      <c r="B93" s="44"/>
      <c r="C93" s="29">
        <f>SUM(C11+C65)</f>
        <v>22319459</v>
      </c>
    </row>
    <row r="97" ht="15">
      <c r="A97" s="2" t="s">
        <v>113</v>
      </c>
    </row>
    <row r="98" ht="15">
      <c r="A98" s="2" t="s">
        <v>114</v>
      </c>
    </row>
  </sheetData>
  <sheetProtection/>
  <mergeCells count="7">
    <mergeCell ref="A7:C7"/>
    <mergeCell ref="A8:C8"/>
    <mergeCell ref="A93:B93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horizontalDpi="600" verticalDpi="600" orientation="portrait" paperSize="9" scale="57" r:id="rId1"/>
  <rowBreaks count="1" manualBreakCount="1">
    <brk id="3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2020-06-30T01:30:33Z</cp:lastPrinted>
  <dcterms:created xsi:type="dcterms:W3CDTF">1996-10-08T23:32:33Z</dcterms:created>
  <dcterms:modified xsi:type="dcterms:W3CDTF">2020-09-28T02:00:17Z</dcterms:modified>
  <cp:category/>
  <cp:version/>
  <cp:contentType/>
  <cp:contentStatus/>
</cp:coreProperties>
</file>